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sjefh\OneDrive\Bureaublad\De Haagse Tolk\Onderwerpen\Vuurwerk\"/>
    </mc:Choice>
  </mc:AlternateContent>
  <xr:revisionPtr revIDLastSave="0" documentId="13_ncr:1_{49DF0178-D878-4D94-8C03-CA231B28F27D}" xr6:coauthVersionLast="47" xr6:coauthVersionMax="47" xr10:uidLastSave="{00000000-0000-0000-0000-000000000000}"/>
  <bookViews>
    <workbookView xWindow="5760" yWindow="60" windowWidth="17280" windowHeight="8880" activeTab="1" xr2:uid="{7893AD11-AAF2-4B6E-AE5C-0F05AD3CEA6B}"/>
  </bookViews>
  <sheets>
    <sheet name="Ruwe Data" sheetId="1" r:id="rId1"/>
    <sheet name="Bronnen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1" i="1" l="1"/>
  <c r="C51" i="1"/>
  <c r="F5" i="1"/>
  <c r="F6" i="1"/>
  <c r="F7" i="1"/>
  <c r="F8" i="1"/>
  <c r="F9" i="1"/>
  <c r="F10" i="1"/>
  <c r="F11" i="1"/>
  <c r="F12" i="1"/>
  <c r="F13" i="1"/>
  <c r="F14" i="1"/>
  <c r="F4" i="1"/>
  <c r="E5" i="1"/>
  <c r="E6" i="1"/>
  <c r="E7" i="1"/>
  <c r="E8" i="1"/>
  <c r="E9" i="1"/>
  <c r="E10" i="1"/>
  <c r="E11" i="1"/>
  <c r="E12" i="1"/>
  <c r="E13" i="1"/>
  <c r="E14" i="1"/>
  <c r="E4" i="1"/>
  <c r="D41" i="1"/>
  <c r="D42" i="1"/>
  <c r="D43" i="1"/>
  <c r="D44" i="1"/>
  <c r="D45" i="1"/>
  <c r="D46" i="1"/>
  <c r="D47" i="1"/>
  <c r="D48" i="1"/>
  <c r="D49" i="1"/>
  <c r="D50" i="1"/>
  <c r="D40" i="1"/>
  <c r="C41" i="1"/>
  <c r="C42" i="1"/>
  <c r="C43" i="1"/>
  <c r="C44" i="1"/>
  <c r="C45" i="1"/>
  <c r="C46" i="1"/>
  <c r="C47" i="1"/>
  <c r="C48" i="1"/>
  <c r="C49" i="1"/>
  <c r="C50" i="1"/>
  <c r="C40" i="1"/>
  <c r="C14" i="1"/>
  <c r="C5" i="1"/>
  <c r="C6" i="1"/>
  <c r="C7" i="1"/>
  <c r="C8" i="1"/>
  <c r="C9" i="1"/>
  <c r="C10" i="1"/>
  <c r="C11" i="1"/>
  <c r="C12" i="1"/>
  <c r="C13" i="1"/>
  <c r="C4" i="1"/>
</calcChain>
</file>

<file path=xl/sharedStrings.xml><?xml version="1.0" encoding="utf-8"?>
<sst xmlns="http://schemas.openxmlformats.org/spreadsheetml/2006/main" count="82" uniqueCount="49">
  <si>
    <t>Jaarwisseling</t>
  </si>
  <si>
    <t>2013-2014</t>
  </si>
  <si>
    <t>2014-2015</t>
  </si>
  <si>
    <t>2015-2016</t>
  </si>
  <si>
    <t>2016-2017</t>
  </si>
  <si>
    <t>2017-2018</t>
  </si>
  <si>
    <t>2018-2019</t>
  </si>
  <si>
    <t>2019-2020</t>
  </si>
  <si>
    <t>2020-2021</t>
  </si>
  <si>
    <t>2021-2022</t>
  </si>
  <si>
    <t>2022-2023</t>
  </si>
  <si>
    <t>Ziekenhuisopnames*</t>
  </si>
  <si>
    <t>Aantal SEH-behandelingen</t>
  </si>
  <si>
    <t>*gebaseerd percentages uit het onderzoek</t>
  </si>
  <si>
    <t>Doden**</t>
  </si>
  <si>
    <t>Percentage ziekehuis***</t>
  </si>
  <si>
    <t>Spoedeisendehulp (SEH) -behandelingen, ziekenhuisopnames en doden op 31 december en 1 januari als gevolg van vuurwerk</t>
  </si>
  <si>
    <t>Illegaal</t>
  </si>
  <si>
    <t xml:space="preserve">legaal </t>
  </si>
  <si>
    <t>Onbekend</t>
  </si>
  <si>
    <t>2020-2021*</t>
  </si>
  <si>
    <t>2021-2022*</t>
  </si>
  <si>
    <t>*Er was een vuurwerkverbod in de jaarwisselingen 2020-2021 en 2021-2022</t>
  </si>
  <si>
    <t>2023-2024</t>
  </si>
  <si>
    <t xml:space="preserve">Jaarwisseling </t>
  </si>
  <si>
    <t>2023-2024***</t>
  </si>
  <si>
    <t>***Schatting op 9 jan 2024</t>
  </si>
  <si>
    <t>Schade in miljoenen euro's*</t>
  </si>
  <si>
    <t>Bevolking nederland in miljoenen**</t>
  </si>
  <si>
    <t>Aantal huishoudens in miljoenen**</t>
  </si>
  <si>
    <t>Schade per persoon</t>
  </si>
  <si>
    <t>Schade per huishouden</t>
  </si>
  <si>
    <t>*Bron: Verbond van Verzekeraars, 2024</t>
  </si>
  <si>
    <t>**Bron: Centraal Bureau voor de Statistiek, z.d.</t>
  </si>
  <si>
    <t>Ziekenhuisopnames per 100.000 inwoners</t>
  </si>
  <si>
    <t>Vuurwerkgerelateerde schade tijdens de jaarwisseling</t>
  </si>
  <si>
    <t>SEH-opnames per 100.000 inwoners</t>
  </si>
  <si>
    <t>Inwoners Nederland in 100.000***</t>
  </si>
  <si>
    <t>**Niet beperkt tot 31-12 en 1-0</t>
  </si>
  <si>
    <t>***Bron: CBS, n.d.</t>
  </si>
  <si>
    <r>
      <t xml:space="preserve">Centraal Bureau voor de Statistiek. (z.d.). </t>
    </r>
    <r>
      <rPr>
        <i/>
        <sz val="11"/>
        <color theme="1"/>
        <rFont val="Arial"/>
        <family val="2"/>
      </rPr>
      <t>Huishoudens nu</t>
    </r>
    <r>
      <rPr>
        <sz val="11"/>
        <color theme="1"/>
        <rFont val="Arial"/>
        <family val="2"/>
      </rPr>
      <t>. Centraal Bureau Voor de Statistiek. Geraadpleegd op 4 januari 2025, van https://www.cbs.nl/nl-nl/visualisaties/dashboard-bevolking/woonsituatie/huishoudens-nu</t>
    </r>
  </si>
  <si>
    <r>
      <t xml:space="preserve">VeiligheidNL. (2024, januari). </t>
    </r>
    <r>
      <rPr>
        <i/>
        <sz val="11"/>
        <color theme="1"/>
        <rFont val="Arial"/>
        <family val="2"/>
      </rPr>
      <t>Ongevallen met vuurwerk jaarwisseling 2023-2024</t>
    </r>
    <r>
      <rPr>
        <sz val="11"/>
        <color theme="1"/>
        <rFont val="Arial"/>
        <family val="2"/>
      </rPr>
      <t>. Geraadpleegd op 4 januari 2025, van https://www.veiligheid.nl/kennisaanbod/cijferrapportage/ongevallen-met-vuurwerk-jaarwisseling-2023-2024</t>
    </r>
  </si>
  <si>
    <r>
      <t xml:space="preserve">Verbond van Verzekeraars. (2024, 9 januari). </t>
    </r>
    <r>
      <rPr>
        <i/>
        <sz val="11"/>
        <color theme="1"/>
        <rFont val="Arial"/>
        <family val="2"/>
      </rPr>
      <t>Eerste schatting verzekeraars na jaarwisseling: 8 miljoen euro schade</t>
    </r>
    <r>
      <rPr>
        <sz val="11"/>
        <color theme="1"/>
        <rFont val="Arial"/>
        <family val="2"/>
      </rPr>
      <t>. Geraadpleegd op 4 januari 2025, van https://www.verzekeraars.nl/publicaties/actueel/eerste-schatting-verzekeraars-na-jaarwisseling-8-miljoen-euro-schade</t>
    </r>
  </si>
  <si>
    <t>Bron: VeiligheidNL, 2024, p18</t>
  </si>
  <si>
    <t>Bron: VeiligheidNL, 2024, p21</t>
  </si>
  <si>
    <t>SEH-behandelingen ter gevolgen van vuurwerk naar legaliteit.</t>
  </si>
  <si>
    <t xml:space="preserve">SEH-behandelingen ten gevolge van ongevallen met vuurwerk op 31
december en 1 januari, naar knalvuurwerk of siervuurwerk en jaarwisseling </t>
  </si>
  <si>
    <t>Knalvuurwerk</t>
  </si>
  <si>
    <t>Siervuurwerk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</si>
</sst>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9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De Haagse Tolk">
      <a:dk1>
        <a:srgbClr val="00594F"/>
      </a:dk1>
      <a:lt1>
        <a:srgbClr val="FFFFF2"/>
      </a:lt1>
      <a:dk2>
        <a:srgbClr val="00594F"/>
      </a:dk2>
      <a:lt2>
        <a:srgbClr val="FFFFF2"/>
      </a:lt2>
      <a:accent1>
        <a:srgbClr val="00594F"/>
      </a:accent1>
      <a:accent2>
        <a:srgbClr val="8E9DCC"/>
      </a:accent2>
      <a:accent3>
        <a:srgbClr val="5B2A86"/>
      </a:accent3>
      <a:accent4>
        <a:srgbClr val="CA2E55"/>
      </a:accent4>
      <a:accent5>
        <a:srgbClr val="757575"/>
      </a:accent5>
      <a:accent6>
        <a:srgbClr val="00352F"/>
      </a:accent6>
      <a:hlink>
        <a:srgbClr val="5B2A86"/>
      </a:hlink>
      <a:folHlink>
        <a:srgbClr val="5B2A86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1346C-B79C-48DD-805F-DE21B15F95A4}">
  <dimension ref="A2:J69"/>
  <sheetViews>
    <sheetView topLeftCell="A49" workbookViewId="0">
      <selection activeCell="A53" sqref="A53:C53"/>
    </sheetView>
  </sheetViews>
  <sheetFormatPr defaultRowHeight="14.4" x14ac:dyDescent="0.3"/>
  <cols>
    <col min="1" max="1" width="12.6640625" bestFit="1" customWidth="1"/>
    <col min="2" max="2" width="23.5546875" bestFit="1" customWidth="1"/>
    <col min="3" max="3" width="18.21875" bestFit="1" customWidth="1"/>
    <col min="4" max="4" width="19.88671875" bestFit="1" customWidth="1"/>
    <col min="5" max="5" width="30.5546875" bestFit="1" customWidth="1"/>
    <col min="6" max="6" width="35.21875" bestFit="1" customWidth="1"/>
    <col min="7" max="7" width="26.21875" bestFit="1" customWidth="1"/>
    <col min="8" max="8" width="21.33203125" bestFit="1" customWidth="1"/>
  </cols>
  <sheetData>
    <row r="2" spans="1:8" x14ac:dyDescent="0.3">
      <c r="A2" s="8" t="s">
        <v>16</v>
      </c>
      <c r="B2" s="8"/>
      <c r="C2" s="8"/>
      <c r="D2" s="8"/>
      <c r="E2" s="8"/>
      <c r="F2" s="8"/>
      <c r="G2" s="8"/>
      <c r="H2" s="8"/>
    </row>
    <row r="3" spans="1:8" x14ac:dyDescent="0.3">
      <c r="A3" t="s">
        <v>0</v>
      </c>
      <c r="B3" t="s">
        <v>12</v>
      </c>
      <c r="C3" t="s">
        <v>11</v>
      </c>
      <c r="D3" t="s">
        <v>14</v>
      </c>
      <c r="E3" t="s">
        <v>36</v>
      </c>
      <c r="F3" t="s">
        <v>34</v>
      </c>
      <c r="G3" t="s">
        <v>37</v>
      </c>
      <c r="H3" t="s">
        <v>15</v>
      </c>
    </row>
    <row r="4" spans="1:8" x14ac:dyDescent="0.3">
      <c r="A4" t="s">
        <v>1</v>
      </c>
      <c r="B4">
        <v>700</v>
      </c>
      <c r="C4" s="4">
        <f t="shared" ref="C4:C14" si="0">SUM(B4*H4)</f>
        <v>112</v>
      </c>
      <c r="D4">
        <v>1</v>
      </c>
      <c r="E4" s="3">
        <f>SUM(B4/G4)</f>
        <v>4.166666666666667</v>
      </c>
      <c r="F4" s="2">
        <f>SUM(C4/G4)</f>
        <v>0.66666666666666663</v>
      </c>
      <c r="G4">
        <v>168</v>
      </c>
      <c r="H4" s="1">
        <v>0.16</v>
      </c>
    </row>
    <row r="5" spans="1:8" x14ac:dyDescent="0.3">
      <c r="A5" t="s">
        <v>2</v>
      </c>
      <c r="B5">
        <v>574</v>
      </c>
      <c r="C5" s="4">
        <f t="shared" si="0"/>
        <v>149.24</v>
      </c>
      <c r="D5">
        <v>0</v>
      </c>
      <c r="E5" s="3">
        <f t="shared" ref="E5:E14" si="1">SUM(B5/G5)</f>
        <v>3.3964497041420119</v>
      </c>
      <c r="F5" s="2">
        <f t="shared" ref="F5:F14" si="2">SUM(C5/G5)</f>
        <v>0.88307692307692309</v>
      </c>
      <c r="G5">
        <v>169</v>
      </c>
      <c r="H5" s="1">
        <v>0.26</v>
      </c>
    </row>
    <row r="6" spans="1:8" x14ac:dyDescent="0.3">
      <c r="A6" t="s">
        <v>3</v>
      </c>
      <c r="B6">
        <v>482</v>
      </c>
      <c r="C6" s="4">
        <f t="shared" si="0"/>
        <v>72.3</v>
      </c>
      <c r="D6">
        <v>0</v>
      </c>
      <c r="E6" s="3">
        <f t="shared" si="1"/>
        <v>2.835294117647059</v>
      </c>
      <c r="F6" s="2">
        <f t="shared" si="2"/>
        <v>0.42529411764705882</v>
      </c>
      <c r="G6">
        <v>170</v>
      </c>
      <c r="H6" s="1">
        <v>0.15</v>
      </c>
    </row>
    <row r="7" spans="1:8" x14ac:dyDescent="0.3">
      <c r="A7" t="s">
        <v>4</v>
      </c>
      <c r="B7">
        <v>473</v>
      </c>
      <c r="C7" s="4">
        <f t="shared" si="0"/>
        <v>56.76</v>
      </c>
      <c r="D7">
        <v>1</v>
      </c>
      <c r="E7" s="3">
        <f t="shared" si="1"/>
        <v>2.7660818713450293</v>
      </c>
      <c r="F7" s="2">
        <f t="shared" si="2"/>
        <v>0.33192982456140352</v>
      </c>
      <c r="G7">
        <v>171</v>
      </c>
      <c r="H7" s="1">
        <v>0.12</v>
      </c>
    </row>
    <row r="8" spans="1:8" x14ac:dyDescent="0.3">
      <c r="A8" t="s">
        <v>5</v>
      </c>
      <c r="B8">
        <v>434</v>
      </c>
      <c r="C8" s="4">
        <f t="shared" si="0"/>
        <v>30.380000000000003</v>
      </c>
      <c r="D8">
        <v>1</v>
      </c>
      <c r="E8" s="3">
        <f t="shared" si="1"/>
        <v>2.5232558139534884</v>
      </c>
      <c r="F8" s="2">
        <f t="shared" si="2"/>
        <v>0.17662790697674421</v>
      </c>
      <c r="G8">
        <v>172</v>
      </c>
      <c r="H8" s="1">
        <v>7.0000000000000007E-2</v>
      </c>
    </row>
    <row r="9" spans="1:8" x14ac:dyDescent="0.3">
      <c r="A9" t="s">
        <v>6</v>
      </c>
      <c r="B9">
        <v>396</v>
      </c>
      <c r="C9" s="4">
        <f t="shared" si="0"/>
        <v>51.480000000000004</v>
      </c>
      <c r="D9">
        <v>2</v>
      </c>
      <c r="E9" s="3">
        <f t="shared" si="1"/>
        <v>2.2890173410404624</v>
      </c>
      <c r="F9" s="2">
        <f t="shared" si="2"/>
        <v>0.29757225433526013</v>
      </c>
      <c r="G9">
        <v>173</v>
      </c>
      <c r="H9" s="1">
        <v>0.13</v>
      </c>
    </row>
    <row r="10" spans="1:8" x14ac:dyDescent="0.3">
      <c r="A10" t="s">
        <v>7</v>
      </c>
      <c r="B10">
        <v>385</v>
      </c>
      <c r="C10" s="4">
        <f t="shared" si="0"/>
        <v>42.35</v>
      </c>
      <c r="D10">
        <v>2</v>
      </c>
      <c r="E10" s="3">
        <f t="shared" si="1"/>
        <v>2.2126436781609193</v>
      </c>
      <c r="F10" s="2">
        <f t="shared" si="2"/>
        <v>0.24339080459770115</v>
      </c>
      <c r="G10">
        <v>174</v>
      </c>
      <c r="H10" s="1">
        <v>0.11</v>
      </c>
    </row>
    <row r="11" spans="1:8" x14ac:dyDescent="0.3">
      <c r="A11" t="s">
        <v>8</v>
      </c>
      <c r="B11">
        <v>108</v>
      </c>
      <c r="C11" s="4">
        <f t="shared" si="0"/>
        <v>27</v>
      </c>
      <c r="D11">
        <v>0</v>
      </c>
      <c r="E11" s="3">
        <f t="shared" si="1"/>
        <v>0.6171428571428571</v>
      </c>
      <c r="F11" s="2">
        <f t="shared" si="2"/>
        <v>0.15428571428571428</v>
      </c>
      <c r="G11">
        <v>175</v>
      </c>
      <c r="H11" s="1">
        <v>0.25</v>
      </c>
    </row>
    <row r="12" spans="1:8" x14ac:dyDescent="0.3">
      <c r="A12" t="s">
        <v>9</v>
      </c>
      <c r="B12">
        <v>256</v>
      </c>
      <c r="C12" s="4">
        <f t="shared" si="0"/>
        <v>17.920000000000002</v>
      </c>
      <c r="D12">
        <v>0</v>
      </c>
      <c r="E12" s="3">
        <f t="shared" si="1"/>
        <v>1.4545454545454546</v>
      </c>
      <c r="F12" s="2">
        <f t="shared" si="2"/>
        <v>0.10181818181818182</v>
      </c>
      <c r="G12">
        <v>176</v>
      </c>
      <c r="H12" s="1">
        <v>7.0000000000000007E-2</v>
      </c>
    </row>
    <row r="13" spans="1:8" x14ac:dyDescent="0.3">
      <c r="A13" t="s">
        <v>10</v>
      </c>
      <c r="B13">
        <v>389</v>
      </c>
      <c r="C13" s="4">
        <f t="shared" si="0"/>
        <v>35.01</v>
      </c>
      <c r="D13">
        <v>2</v>
      </c>
      <c r="E13" s="3">
        <f t="shared" si="1"/>
        <v>2.1853932584269664</v>
      </c>
      <c r="F13" s="2">
        <f t="shared" si="2"/>
        <v>0.19668539325842696</v>
      </c>
      <c r="G13">
        <v>178</v>
      </c>
      <c r="H13" s="1">
        <v>0.09</v>
      </c>
    </row>
    <row r="14" spans="1:8" x14ac:dyDescent="0.3">
      <c r="A14" t="s">
        <v>23</v>
      </c>
      <c r="B14">
        <v>365</v>
      </c>
      <c r="C14" s="4">
        <f t="shared" si="0"/>
        <v>62.050000000000004</v>
      </c>
      <c r="D14">
        <v>2</v>
      </c>
      <c r="E14" s="3">
        <f t="shared" si="1"/>
        <v>2.0391061452513966</v>
      </c>
      <c r="F14" s="2">
        <f t="shared" si="2"/>
        <v>0.34664804469273747</v>
      </c>
      <c r="G14">
        <v>179</v>
      </c>
      <c r="H14" s="1">
        <v>0.17</v>
      </c>
    </row>
    <row r="16" spans="1:8" x14ac:dyDescent="0.3">
      <c r="A16" s="8" t="s">
        <v>13</v>
      </c>
      <c r="B16" s="8"/>
      <c r="C16" s="8"/>
      <c r="D16" s="8"/>
    </row>
    <row r="17" spans="1:4" x14ac:dyDescent="0.3">
      <c r="A17" s="8" t="s">
        <v>38</v>
      </c>
      <c r="B17" s="8"/>
      <c r="C17" s="8"/>
      <c r="D17" s="8"/>
    </row>
    <row r="18" spans="1:4" x14ac:dyDescent="0.3">
      <c r="A18" s="8" t="s">
        <v>39</v>
      </c>
      <c r="B18" s="8"/>
      <c r="C18" s="8"/>
      <c r="D18" s="8"/>
    </row>
    <row r="19" spans="1:4" x14ac:dyDescent="0.3">
      <c r="A19" s="8" t="s">
        <v>43</v>
      </c>
      <c r="B19" s="8"/>
      <c r="C19" s="8"/>
      <c r="D19" s="8"/>
    </row>
    <row r="21" spans="1:4" x14ac:dyDescent="0.3">
      <c r="A21" s="8" t="s">
        <v>45</v>
      </c>
      <c r="B21" s="8"/>
      <c r="C21" s="8"/>
      <c r="D21" s="8"/>
    </row>
    <row r="22" spans="1:4" x14ac:dyDescent="0.3">
      <c r="A22" t="s">
        <v>0</v>
      </c>
      <c r="B22" t="s">
        <v>18</v>
      </c>
      <c r="C22" t="s">
        <v>17</v>
      </c>
      <c r="D22" t="s">
        <v>19</v>
      </c>
    </row>
    <row r="23" spans="1:4" x14ac:dyDescent="0.3">
      <c r="A23" t="s">
        <v>1</v>
      </c>
      <c r="B23">
        <v>56</v>
      </c>
      <c r="C23">
        <v>23</v>
      </c>
      <c r="D23">
        <v>21</v>
      </c>
    </row>
    <row r="24" spans="1:4" x14ac:dyDescent="0.3">
      <c r="A24" t="s">
        <v>2</v>
      </c>
      <c r="B24">
        <v>45</v>
      </c>
      <c r="C24">
        <v>28</v>
      </c>
      <c r="D24">
        <v>27</v>
      </c>
    </row>
    <row r="25" spans="1:4" x14ac:dyDescent="0.3">
      <c r="A25" t="s">
        <v>3</v>
      </c>
      <c r="B25">
        <v>58</v>
      </c>
      <c r="C25">
        <v>19</v>
      </c>
      <c r="D25">
        <v>23</v>
      </c>
    </row>
    <row r="26" spans="1:4" x14ac:dyDescent="0.3">
      <c r="A26" t="s">
        <v>4</v>
      </c>
      <c r="B26">
        <v>55</v>
      </c>
      <c r="C26">
        <v>18</v>
      </c>
      <c r="D26">
        <v>27</v>
      </c>
    </row>
    <row r="27" spans="1:4" x14ac:dyDescent="0.3">
      <c r="A27" t="s">
        <v>5</v>
      </c>
      <c r="B27">
        <v>65</v>
      </c>
      <c r="C27">
        <v>18</v>
      </c>
      <c r="D27">
        <v>16</v>
      </c>
    </row>
    <row r="28" spans="1:4" x14ac:dyDescent="0.3">
      <c r="A28" t="s">
        <v>6</v>
      </c>
      <c r="B28">
        <v>64</v>
      </c>
      <c r="C28">
        <v>24</v>
      </c>
      <c r="D28">
        <v>12</v>
      </c>
    </row>
    <row r="29" spans="1:4" x14ac:dyDescent="0.3">
      <c r="A29" t="s">
        <v>7</v>
      </c>
      <c r="B29">
        <v>74</v>
      </c>
      <c r="C29">
        <v>19</v>
      </c>
      <c r="D29">
        <v>7</v>
      </c>
    </row>
    <row r="30" spans="1:4" x14ac:dyDescent="0.3">
      <c r="A30" t="s">
        <v>20</v>
      </c>
    </row>
    <row r="31" spans="1:4" x14ac:dyDescent="0.3">
      <c r="A31" t="s">
        <v>21</v>
      </c>
    </row>
    <row r="32" spans="1:4" x14ac:dyDescent="0.3">
      <c r="A32" t="s">
        <v>10</v>
      </c>
      <c r="B32">
        <v>44</v>
      </c>
      <c r="C32">
        <v>50</v>
      </c>
      <c r="D32">
        <v>6</v>
      </c>
    </row>
    <row r="33" spans="1:6" x14ac:dyDescent="0.3">
      <c r="A33" t="s">
        <v>23</v>
      </c>
      <c r="B33">
        <v>39</v>
      </c>
      <c r="C33">
        <v>49</v>
      </c>
      <c r="D33">
        <v>12</v>
      </c>
    </row>
    <row r="35" spans="1:6" x14ac:dyDescent="0.3">
      <c r="A35" s="8" t="s">
        <v>22</v>
      </c>
      <c r="B35" s="8"/>
      <c r="C35" s="8"/>
      <c r="D35" s="8"/>
    </row>
    <row r="36" spans="1:6" x14ac:dyDescent="0.3">
      <c r="A36" s="8" t="s">
        <v>44</v>
      </c>
      <c r="B36" s="8"/>
      <c r="C36" s="8"/>
      <c r="D36" s="8"/>
    </row>
    <row r="38" spans="1:6" x14ac:dyDescent="0.3">
      <c r="A38" s="8" t="s">
        <v>35</v>
      </c>
      <c r="B38" s="8"/>
      <c r="C38" s="8"/>
      <c r="D38" s="8"/>
      <c r="E38" s="8"/>
      <c r="F38" s="8"/>
    </row>
    <row r="39" spans="1:6" x14ac:dyDescent="0.3">
      <c r="A39" t="s">
        <v>24</v>
      </c>
      <c r="B39" t="s">
        <v>27</v>
      </c>
      <c r="C39" t="s">
        <v>30</v>
      </c>
      <c r="D39" t="s">
        <v>31</v>
      </c>
      <c r="E39" t="s">
        <v>28</v>
      </c>
      <c r="F39" t="s">
        <v>29</v>
      </c>
    </row>
    <row r="40" spans="1:6" x14ac:dyDescent="0.3">
      <c r="A40" t="s">
        <v>1</v>
      </c>
      <c r="B40">
        <v>12.9</v>
      </c>
      <c r="C40" s="2">
        <f>SUM(B40/E40)</f>
        <v>0.76785714285714279</v>
      </c>
      <c r="D40" s="2">
        <f>SUM(B40/F40)</f>
        <v>1.6973684210526316</v>
      </c>
      <c r="E40">
        <v>16.8</v>
      </c>
      <c r="F40">
        <v>7.6</v>
      </c>
    </row>
    <row r="41" spans="1:6" x14ac:dyDescent="0.3">
      <c r="A41" t="s">
        <v>2</v>
      </c>
      <c r="B41">
        <v>12.4</v>
      </c>
      <c r="C41" s="2">
        <f t="shared" ref="C41:C50" si="3">SUM(B41/E41)</f>
        <v>0.73372781065088766</v>
      </c>
      <c r="D41" s="2">
        <f t="shared" ref="D41:D50" si="4">SUM(B41/F41)</f>
        <v>1.6103896103896105</v>
      </c>
      <c r="E41">
        <v>16.899999999999999</v>
      </c>
      <c r="F41">
        <v>7.7</v>
      </c>
    </row>
    <row r="42" spans="1:6" x14ac:dyDescent="0.3">
      <c r="A42" t="s">
        <v>3</v>
      </c>
      <c r="B42">
        <v>14</v>
      </c>
      <c r="C42" s="2">
        <f t="shared" si="3"/>
        <v>0.82352941176470584</v>
      </c>
      <c r="D42" s="2">
        <f t="shared" si="4"/>
        <v>1.8181818181818181</v>
      </c>
      <c r="E42">
        <v>17</v>
      </c>
      <c r="F42">
        <v>7.7</v>
      </c>
    </row>
    <row r="43" spans="1:6" x14ac:dyDescent="0.3">
      <c r="A43" t="s">
        <v>4</v>
      </c>
      <c r="B43">
        <v>19.5</v>
      </c>
      <c r="C43" s="2">
        <f t="shared" si="3"/>
        <v>1.1403508771929824</v>
      </c>
      <c r="D43" s="2">
        <f t="shared" si="4"/>
        <v>2.5</v>
      </c>
      <c r="E43">
        <v>17.100000000000001</v>
      </c>
      <c r="F43">
        <v>7.8</v>
      </c>
    </row>
    <row r="44" spans="1:6" x14ac:dyDescent="0.3">
      <c r="A44" t="s">
        <v>5</v>
      </c>
      <c r="B44">
        <v>8.5</v>
      </c>
      <c r="C44" s="2">
        <f t="shared" si="3"/>
        <v>0.49418604651162795</v>
      </c>
      <c r="D44" s="2">
        <f t="shared" si="4"/>
        <v>1.0759493670886076</v>
      </c>
      <c r="E44">
        <v>17.2</v>
      </c>
      <c r="F44">
        <v>7.9</v>
      </c>
    </row>
    <row r="45" spans="1:6" x14ac:dyDescent="0.3">
      <c r="A45" t="s">
        <v>6</v>
      </c>
      <c r="B45">
        <v>13.5</v>
      </c>
      <c r="C45" s="2">
        <f t="shared" si="3"/>
        <v>0.78034682080924855</v>
      </c>
      <c r="D45" s="2">
        <f t="shared" si="4"/>
        <v>1.7088607594936709</v>
      </c>
      <c r="E45">
        <v>17.3</v>
      </c>
      <c r="F45">
        <v>7.9</v>
      </c>
    </row>
    <row r="46" spans="1:6" x14ac:dyDescent="0.3">
      <c r="A46" t="s">
        <v>7</v>
      </c>
      <c r="B46">
        <v>16.3</v>
      </c>
      <c r="C46" s="2">
        <f t="shared" si="3"/>
        <v>0.93678160919540243</v>
      </c>
      <c r="D46" s="2">
        <f t="shared" si="4"/>
        <v>2.0375000000000001</v>
      </c>
      <c r="E46">
        <v>17.399999999999999</v>
      </c>
      <c r="F46">
        <v>8</v>
      </c>
    </row>
    <row r="47" spans="1:6" x14ac:dyDescent="0.3">
      <c r="A47" t="s">
        <v>8</v>
      </c>
      <c r="B47">
        <v>5.2</v>
      </c>
      <c r="C47" s="2">
        <f t="shared" si="3"/>
        <v>0.29714285714285715</v>
      </c>
      <c r="D47" s="2">
        <f t="shared" si="4"/>
        <v>0.65</v>
      </c>
      <c r="E47">
        <v>17.5</v>
      </c>
      <c r="F47">
        <v>8</v>
      </c>
    </row>
    <row r="48" spans="1:6" x14ac:dyDescent="0.3">
      <c r="A48" t="s">
        <v>9</v>
      </c>
      <c r="B48">
        <v>8.6</v>
      </c>
      <c r="C48" s="2">
        <f t="shared" si="3"/>
        <v>0.48863636363636359</v>
      </c>
      <c r="D48" s="2">
        <f t="shared" si="4"/>
        <v>1.0617283950617284</v>
      </c>
      <c r="E48">
        <v>17.600000000000001</v>
      </c>
      <c r="F48">
        <v>8.1</v>
      </c>
    </row>
    <row r="49" spans="1:10" x14ac:dyDescent="0.3">
      <c r="A49" t="s">
        <v>10</v>
      </c>
      <c r="B49">
        <v>15.5</v>
      </c>
      <c r="C49" s="2">
        <f t="shared" si="3"/>
        <v>0.8707865168539326</v>
      </c>
      <c r="D49" s="2">
        <f t="shared" si="4"/>
        <v>1.8674698795180722</v>
      </c>
      <c r="E49">
        <v>17.8</v>
      </c>
      <c r="F49">
        <v>8.3000000000000007</v>
      </c>
    </row>
    <row r="50" spans="1:10" x14ac:dyDescent="0.3">
      <c r="A50" t="s">
        <v>25</v>
      </c>
      <c r="B50">
        <v>8</v>
      </c>
      <c r="C50" s="2">
        <f t="shared" si="3"/>
        <v>0.44692737430167601</v>
      </c>
      <c r="D50" s="2">
        <f t="shared" si="4"/>
        <v>0.95238095238095233</v>
      </c>
      <c r="E50">
        <v>17.899999999999999</v>
      </c>
      <c r="F50">
        <v>8.4</v>
      </c>
    </row>
    <row r="51" spans="1:10" x14ac:dyDescent="0.3">
      <c r="C51" s="2">
        <f>AVERAGE(C40:C50)</f>
        <v>0.70729753008334795</v>
      </c>
      <c r="D51" s="2">
        <f>AVERAGE(D40:D50)</f>
        <v>1.5436208366515538</v>
      </c>
    </row>
    <row r="52" spans="1:10" x14ac:dyDescent="0.3">
      <c r="A52" s="8" t="s">
        <v>32</v>
      </c>
      <c r="B52" s="8"/>
      <c r="C52" s="8"/>
    </row>
    <row r="53" spans="1:10" x14ac:dyDescent="0.3">
      <c r="A53" s="8" t="s">
        <v>33</v>
      </c>
      <c r="B53" s="8"/>
      <c r="C53" s="8"/>
    </row>
    <row r="54" spans="1:10" x14ac:dyDescent="0.3">
      <c r="A54" s="8" t="s">
        <v>26</v>
      </c>
      <c r="B54" s="8"/>
      <c r="C54" s="8"/>
    </row>
    <row r="56" spans="1:10" x14ac:dyDescent="0.3">
      <c r="A56" s="7" t="s">
        <v>46</v>
      </c>
      <c r="B56" s="7"/>
      <c r="C56" s="7"/>
      <c r="D56" s="7"/>
      <c r="E56" s="7"/>
      <c r="F56" s="7"/>
      <c r="G56" s="7"/>
      <c r="H56" s="7"/>
      <c r="I56" s="7"/>
      <c r="J56" s="7"/>
    </row>
    <row r="57" spans="1:10" x14ac:dyDescent="0.3">
      <c r="A57" t="s">
        <v>0</v>
      </c>
      <c r="B57" t="s">
        <v>47</v>
      </c>
      <c r="C57" t="s">
        <v>48</v>
      </c>
      <c r="D57" t="s">
        <v>19</v>
      </c>
    </row>
    <row r="58" spans="1:10" x14ac:dyDescent="0.3">
      <c r="A58" t="s">
        <v>2</v>
      </c>
      <c r="B58">
        <v>41</v>
      </c>
      <c r="C58">
        <v>42</v>
      </c>
      <c r="D58">
        <v>17</v>
      </c>
    </row>
    <row r="59" spans="1:10" x14ac:dyDescent="0.3">
      <c r="A59" t="s">
        <v>3</v>
      </c>
      <c r="B59">
        <v>49</v>
      </c>
      <c r="C59">
        <v>28</v>
      </c>
      <c r="D59">
        <v>23</v>
      </c>
    </row>
    <row r="60" spans="1:10" x14ac:dyDescent="0.3">
      <c r="A60" t="s">
        <v>4</v>
      </c>
      <c r="B60">
        <v>39</v>
      </c>
      <c r="C60">
        <v>49</v>
      </c>
      <c r="D60">
        <v>12</v>
      </c>
    </row>
    <row r="61" spans="1:10" x14ac:dyDescent="0.3">
      <c r="A61" t="s">
        <v>5</v>
      </c>
      <c r="B61">
        <v>40</v>
      </c>
      <c r="C61">
        <v>46</v>
      </c>
      <c r="D61">
        <v>15</v>
      </c>
    </row>
    <row r="62" spans="1:10" x14ac:dyDescent="0.3">
      <c r="A62" t="s">
        <v>6</v>
      </c>
      <c r="B62">
        <v>44</v>
      </c>
      <c r="C62">
        <v>41</v>
      </c>
      <c r="D62">
        <v>15</v>
      </c>
    </row>
    <row r="63" spans="1:10" x14ac:dyDescent="0.3">
      <c r="A63" t="s">
        <v>7</v>
      </c>
      <c r="B63">
        <v>46</v>
      </c>
      <c r="C63">
        <v>46</v>
      </c>
      <c r="D63">
        <v>8</v>
      </c>
    </row>
    <row r="64" spans="1:10" x14ac:dyDescent="0.3">
      <c r="A64" t="s">
        <v>8</v>
      </c>
      <c r="B64">
        <v>61</v>
      </c>
      <c r="C64">
        <v>36</v>
      </c>
      <c r="D64">
        <v>3</v>
      </c>
    </row>
    <row r="65" spans="1:4" x14ac:dyDescent="0.3">
      <c r="A65" t="s">
        <v>9</v>
      </c>
      <c r="B65">
        <v>59</v>
      </c>
      <c r="C65">
        <v>30</v>
      </c>
      <c r="D65">
        <v>11</v>
      </c>
    </row>
    <row r="66" spans="1:4" x14ac:dyDescent="0.3">
      <c r="A66" t="s">
        <v>10</v>
      </c>
      <c r="B66">
        <v>50</v>
      </c>
      <c r="C66">
        <v>42</v>
      </c>
      <c r="D66">
        <v>8</v>
      </c>
    </row>
    <row r="67" spans="1:4" x14ac:dyDescent="0.3">
      <c r="A67" t="s">
        <v>23</v>
      </c>
      <c r="B67">
        <v>55</v>
      </c>
      <c r="C67">
        <v>38</v>
      </c>
      <c r="D67">
        <v>7</v>
      </c>
    </row>
    <row r="69" spans="1:4" x14ac:dyDescent="0.3">
      <c r="A69" s="8" t="s">
        <v>44</v>
      </c>
      <c r="B69" s="8"/>
      <c r="C69" s="8"/>
      <c r="D69" s="8"/>
    </row>
  </sheetData>
  <mergeCells count="14">
    <mergeCell ref="A56:J56"/>
    <mergeCell ref="A69:D69"/>
    <mergeCell ref="A2:H2"/>
    <mergeCell ref="A38:F38"/>
    <mergeCell ref="A21:D21"/>
    <mergeCell ref="A35:D35"/>
    <mergeCell ref="A52:C52"/>
    <mergeCell ref="A17:D17"/>
    <mergeCell ref="A53:C53"/>
    <mergeCell ref="A54:C54"/>
    <mergeCell ref="A16:D16"/>
    <mergeCell ref="A18:D18"/>
    <mergeCell ref="A19:D19"/>
    <mergeCell ref="A36:D3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83A12-0082-4CDC-8421-5FF1F9EE4CD6}">
  <dimension ref="A1:A4"/>
  <sheetViews>
    <sheetView tabSelected="1" workbookViewId="0"/>
  </sheetViews>
  <sheetFormatPr defaultRowHeight="14.4" x14ac:dyDescent="0.3"/>
  <cols>
    <col min="1" max="1" width="96.6640625" customWidth="1"/>
  </cols>
  <sheetData>
    <row r="1" spans="1:1" ht="42" x14ac:dyDescent="0.3">
      <c r="A1" s="5" t="s">
        <v>40</v>
      </c>
    </row>
    <row r="2" spans="1:1" ht="42" x14ac:dyDescent="0.3">
      <c r="A2" s="5" t="s">
        <v>41</v>
      </c>
    </row>
    <row r="3" spans="1:1" ht="56.4" x14ac:dyDescent="0.3">
      <c r="A3" s="5" t="s">
        <v>42</v>
      </c>
    </row>
    <row r="4" spans="1:1" x14ac:dyDescent="0.3">
      <c r="A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Ruwe Data</vt:lpstr>
      <vt:lpstr>Bronnen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Sjef Huntelaar (21051674)</dc:creator>
  <cp:lastModifiedBy>Sjef Huntelaar (21051674)</cp:lastModifiedBy>
  <dcterms:created xsi:type="dcterms:W3CDTF">2025-01-04T15:36:56Z</dcterms:created>
  <dcterms:modified xsi:type="dcterms:W3CDTF">2025-01-14T13:28:16Z</dcterms:modified>
</cp:coreProperties>
</file>